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-75" windowWidth="18855" windowHeight="648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B27" i="1" l="1"/>
  <c r="B28" i="1" s="1"/>
  <c r="B29" i="1" s="1"/>
  <c r="G22" i="1"/>
  <c r="G20" i="1"/>
  <c r="F20" i="1" l="1"/>
  <c r="F22" i="1" s="1"/>
  <c r="I15" i="1" l="1"/>
  <c r="I20" i="1" s="1"/>
  <c r="I22" i="1" s="1"/>
  <c r="J15" i="1"/>
  <c r="J20" i="1" s="1"/>
  <c r="J22" i="1" s="1"/>
  <c r="K15" i="1"/>
  <c r="K20" i="1" s="1"/>
  <c r="K22" i="1" s="1"/>
  <c r="L15" i="1"/>
  <c r="L20" i="1" s="1"/>
  <c r="L22" i="1" s="1"/>
  <c r="M15" i="1"/>
  <c r="M20" i="1" s="1"/>
  <c r="M22" i="1" s="1"/>
  <c r="H15" i="1"/>
  <c r="H20" i="1" s="1"/>
  <c r="H22" i="1" s="1"/>
  <c r="G15" i="1"/>
  <c r="F15" i="1"/>
  <c r="C15" i="1"/>
  <c r="C20" i="1" s="1"/>
  <c r="C22" i="1" s="1"/>
  <c r="D15" i="1"/>
  <c r="D20" i="1" s="1"/>
  <c r="D22" i="1" s="1"/>
  <c r="E15" i="1"/>
  <c r="E20" i="1" s="1"/>
  <c r="E22" i="1" s="1"/>
  <c r="B15" i="1"/>
  <c r="B20" i="1" s="1"/>
  <c r="B22" i="1" s="1"/>
</calcChain>
</file>

<file path=xl/sharedStrings.xml><?xml version="1.0" encoding="utf-8"?>
<sst xmlns="http://schemas.openxmlformats.org/spreadsheetml/2006/main" count="37" uniqueCount="25">
  <si>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</si>
  <si>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</si>
  <si>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</si>
  <si>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</si>
  <si>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</si>
  <si>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</si>
  <si>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</si>
  <si>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</si>
  <si>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</si>
  <si>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</si>
  <si>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</si>
  <si>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</si>
  <si>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Historical Avg</t>
  </si>
  <si>
    <t>Actual Usage 2010</t>
  </si>
  <si>
    <t>Actual Usage 2011</t>
  </si>
  <si>
    <t>Savings at 0.06/kWh</t>
  </si>
  <si>
    <t>Monthly Averages Comparisons (kWh)</t>
  </si>
  <si>
    <t>Year</t>
  </si>
  <si>
    <t>Historical Usage (kWh)</t>
  </si>
  <si>
    <t>Yearly Savings</t>
  </si>
  <si>
    <t>Avg yearly usage 
06-10 (kWh)</t>
  </si>
  <si>
    <t>Usage reduction (kWh)</t>
  </si>
  <si>
    <t>Yearly Savings 
at 0.06/kWh</t>
  </si>
  <si>
    <t>FY 2011 usage (kWh)</t>
  </si>
  <si>
    <t>Reduction: 
Avg usage - 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</si>
</sst>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Up="1">
      <left/>
      <right/>
      <top/>
      <bottom/>
      <diagonal style="thin">
        <color auto="1"/>
      </diagonal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0" applyNumberFormat="0" applyFill="0" applyBorder="0" applyAlignment="0" applyProtection="0"/>
    <xf numFmtId="0" fontId="1" fillId="2" borderId="3" applyNumberFormat="0" applyFont="0" applyAlignment="0" applyProtection="0"/>
  </cellStyleXfs>
  <cellXfs count="28">
    <xf numFmtId="0" fontId="0" fillId="0" borderId="0" xfId="0"/>
    <xf numFmtId="0" fontId="2" fillId="0" borderId="0" xfId="0" applyFont="1"/>
    <xf numFmtId="164" fontId="0" fillId="0" borderId="0" xfId="1" applyNumberFormat="1" applyFont="1"/>
    <xf numFmtId="164" fontId="0" fillId="0" borderId="4" xfId="1" applyNumberFormat="1" applyFont="1" applyBorder="1"/>
    <xf numFmtId="164" fontId="0" fillId="0" borderId="0" xfId="0" applyNumberFormat="1"/>
    <xf numFmtId="164" fontId="0" fillId="2" borderId="3" xfId="6" applyNumberFormat="1" applyFont="1"/>
    <xf numFmtId="0" fontId="4" fillId="0" borderId="2" xfId="4"/>
    <xf numFmtId="49" fontId="5" fillId="0" borderId="0" xfId="5" applyNumberFormat="1" applyAlignment="1">
      <alignment wrapText="1"/>
    </xf>
    <xf numFmtId="49" fontId="5" fillId="0" borderId="0" xfId="5" applyNumberFormat="1"/>
    <xf numFmtId="49" fontId="5" fillId="3" borderId="0" xfId="5" applyNumberFormat="1" applyFill="1" applyBorder="1"/>
    <xf numFmtId="164" fontId="0" fillId="3" borderId="0" xfId="1" applyNumberFormat="1" applyFont="1" applyFill="1" applyBorder="1"/>
    <xf numFmtId="49" fontId="5" fillId="3" borderId="0" xfId="5" applyNumberFormat="1" applyFill="1"/>
    <xf numFmtId="0" fontId="0" fillId="3" borderId="0" xfId="0" applyFill="1"/>
    <xf numFmtId="49" fontId="0" fillId="3" borderId="0" xfId="0" applyNumberFormat="1" applyFill="1" applyAlignment="1">
      <alignment wrapText="1"/>
    </xf>
    <xf numFmtId="164" fontId="0" fillId="3" borderId="0" xfId="0" applyNumberFormat="1" applyFill="1"/>
    <xf numFmtId="44" fontId="2" fillId="0" borderId="0" xfId="2" applyFont="1"/>
    <xf numFmtId="0" fontId="4" fillId="0" borderId="2" xfId="4" applyAlignment="1">
      <alignment horizontal="center" wrapText="1"/>
    </xf>
    <xf numFmtId="0" fontId="2" fillId="0" borderId="0" xfId="0" applyFont="1" applyAlignment="1">
      <alignment horizontal="right"/>
    </xf>
    <xf numFmtId="3" fontId="0" fillId="0" borderId="0" xfId="0" applyNumberFormat="1"/>
    <xf numFmtId="44" fontId="0" fillId="0" borderId="0" xfId="2" applyFont="1"/>
    <xf numFmtId="0" fontId="5" fillId="0" borderId="0" xfId="5"/>
    <xf numFmtId="0" fontId="5" fillId="0" borderId="0" xfId="5" applyAlignment="1">
      <alignment wrapText="1"/>
    </xf>
    <xf numFmtId="0" fontId="5" fillId="0" borderId="0" xfId="5" applyBorder="1" applyAlignment="1">
      <alignment horizontal="center" wrapText="1"/>
    </xf>
    <xf numFmtId="49" fontId="6" fillId="0" borderId="0" xfId="2" applyNumberFormat="1" applyFont="1" applyAlignment="1">
      <alignment horizontal="left"/>
    </xf>
    <xf numFmtId="6" fontId="7" fillId="0" borderId="0" xfId="2" applyNumberFormat="1" applyFont="1" applyAlignment="1">
      <alignment horizontal="left"/>
    </xf>
    <xf numFmtId="0" fontId="3" fillId="0" borderId="1" xfId="3" applyAlignment="1">
      <alignment horizontal="left"/>
    </xf>
    <xf numFmtId="0" fontId="3" fillId="0" borderId="1" xfId="3"/>
    <xf numFmtId="0" fontId="0" fillId="0" borderId="0" xfId="0"/>
  </cellXfs>
  <cellStyles count="7">
    <cellStyle name="Comma" xfId="1" builtinId="3"/>
    <cellStyle name="Currency" xfId="2" builtinId="4"/>
    <cellStyle name="Heading 1" xfId="3" builtinId="16"/>
    <cellStyle name="Heading 2" xfId="4" builtinId="17"/>
    <cellStyle name="Heading 4" xfId="5" builtinId="19"/>
    <cellStyle name="Normal" xfId="0" builtinId="0"/>
    <cellStyle name="Note" xfId="6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tabSelected="1" topLeftCell="A7" zoomScale="90" zoomScaleNormal="90" workbookViewId="0">
      <selection activeCell="I27" sqref="I27"/>
    </sheetView>
  </sheetViews>
  <sheetFormatPr defaultRowHeight="15" x14ac:dyDescent="0.25"/>
  <cols>
    <col min="1" max="1" width="20.5703125" customWidth="1"/>
    <col min="2" max="2" width="11.140625" customWidth="1"/>
    <col min="3" max="3" width="10.85546875" customWidth="1"/>
    <col min="4" max="4" width="11" customWidth="1"/>
    <col min="5" max="5" width="11.5703125" customWidth="1"/>
    <col min="6" max="6" width="11.85546875" customWidth="1"/>
    <col min="7" max="7" width="10.7109375" customWidth="1"/>
    <col min="8" max="8" width="9.28515625" customWidth="1"/>
    <col min="9" max="10" width="10.85546875" customWidth="1"/>
    <col min="11" max="11" width="11" customWidth="1"/>
    <col min="12" max="12" width="11.140625" customWidth="1"/>
    <col min="13" max="13" width="11" customWidth="1"/>
    <col min="14" max="14" width="12.140625" customWidth="1"/>
  </cols>
  <sheetData>
    <row r="1" spans="1:14" ht="20.25" thickBot="1" x14ac:dyDescent="0.35">
      <c r="B1" s="25" t="s">
        <v>18</v>
      </c>
      <c r="C1" s="25"/>
      <c r="D1" s="25"/>
    </row>
    <row r="2" spans="1:14" ht="21" customHeight="1" thickTop="1" thickBot="1" x14ac:dyDescent="0.35">
      <c r="A2" s="16" t="s">
        <v>17</v>
      </c>
      <c r="B2" s="16" t="s">
        <v>0</v>
      </c>
      <c r="C2" s="16" t="s">
        <v>1</v>
      </c>
      <c r="D2" s="16" t="s">
        <v>2</v>
      </c>
      <c r="E2" s="16" t="s">
        <v>3</v>
      </c>
      <c r="F2" s="16" t="s">
        <v>4</v>
      </c>
      <c r="G2" s="16" t="s">
        <v>5</v>
      </c>
      <c r="H2" s="16" t="s">
        <v>6</v>
      </c>
      <c r="I2" s="16" t="s">
        <v>7</v>
      </c>
      <c r="J2" s="16" t="s">
        <v>8</v>
      </c>
      <c r="K2" s="16" t="s">
        <v>9</v>
      </c>
      <c r="L2" s="16" t="s">
        <v>10</v>
      </c>
      <c r="M2" s="16" t="s">
        <v>11</v>
      </c>
    </row>
    <row r="3" spans="1:14" ht="15.75" thickTop="1" x14ac:dyDescent="0.25"/>
    <row r="5" spans="1:14" x14ac:dyDescent="0.25">
      <c r="A5" s="17">
        <v>2006</v>
      </c>
      <c r="B5" s="3"/>
      <c r="C5" s="3"/>
      <c r="D5" s="3"/>
      <c r="E5" s="3"/>
      <c r="F5" s="2">
        <v>115859</v>
      </c>
      <c r="G5" s="2">
        <v>114077</v>
      </c>
      <c r="H5" s="2">
        <v>65030.000000000029</v>
      </c>
      <c r="I5" s="2">
        <v>87149.999999999971</v>
      </c>
      <c r="J5" s="2">
        <v>72036.200000000012</v>
      </c>
      <c r="K5" s="2">
        <v>123029.79999999996</v>
      </c>
      <c r="L5" s="2">
        <v>92658.000000000015</v>
      </c>
      <c r="M5" s="2">
        <v>76279.999999999971</v>
      </c>
      <c r="N5" s="4"/>
    </row>
    <row r="6" spans="1:14" x14ac:dyDescent="0.25">
      <c r="A6" s="17">
        <v>2007</v>
      </c>
      <c r="B6" s="2">
        <v>85908.999999999985</v>
      </c>
      <c r="C6" s="2">
        <v>89067</v>
      </c>
      <c r="D6" s="2">
        <v>107482.00000000009</v>
      </c>
      <c r="E6" s="2">
        <v>93549.999999999956</v>
      </c>
      <c r="F6" s="2">
        <v>101347.99999999996</v>
      </c>
      <c r="G6" s="2">
        <v>89779.999999999971</v>
      </c>
      <c r="H6" s="2">
        <v>52405.700000000026</v>
      </c>
      <c r="I6" s="2">
        <v>80693.500000000087</v>
      </c>
      <c r="J6" s="2">
        <v>65460.000000000036</v>
      </c>
      <c r="K6" s="2">
        <v>97513.099999999889</v>
      </c>
      <c r="L6" s="2">
        <v>55758.100000000013</v>
      </c>
      <c r="M6" s="2">
        <v>64255.599999999962</v>
      </c>
      <c r="N6" s="4"/>
    </row>
    <row r="7" spans="1:14" x14ac:dyDescent="0.25">
      <c r="A7" s="17">
        <v>2008</v>
      </c>
      <c r="B7" s="2">
        <v>86005.000000000116</v>
      </c>
      <c r="C7" s="2">
        <v>64783.999999999876</v>
      </c>
      <c r="D7" s="2">
        <v>62464.000000000167</v>
      </c>
      <c r="E7" s="2">
        <v>97614.19999999975</v>
      </c>
      <c r="F7" s="2">
        <v>60578.199999999924</v>
      </c>
      <c r="G7" s="2">
        <v>72728.000000000058</v>
      </c>
      <c r="H7" s="2">
        <v>48910.600000000159</v>
      </c>
      <c r="I7" s="2">
        <v>62360.000000000131</v>
      </c>
      <c r="J7" s="2">
        <v>59849.999999999913</v>
      </c>
      <c r="K7" s="2">
        <v>80659.999999999854</v>
      </c>
      <c r="L7" s="2">
        <v>65250</v>
      </c>
      <c r="M7" s="2">
        <v>57920.000000000073</v>
      </c>
      <c r="N7" s="4"/>
    </row>
    <row r="8" spans="1:14" x14ac:dyDescent="0.25">
      <c r="A8" s="17">
        <v>2009</v>
      </c>
      <c r="B8" s="2">
        <v>76279.399999999892</v>
      </c>
      <c r="C8" s="2">
        <v>83665.600000000268</v>
      </c>
      <c r="D8" s="2">
        <v>65454.600000000028</v>
      </c>
      <c r="E8" s="2">
        <v>90672.199999999983</v>
      </c>
      <c r="F8" s="2">
        <v>93062.39999999979</v>
      </c>
      <c r="G8" s="2">
        <v>79810.800000000192</v>
      </c>
      <c r="H8" s="2">
        <v>62482.39999999987</v>
      </c>
      <c r="I8" s="2">
        <v>57255.599999999962</v>
      </c>
      <c r="J8" s="2">
        <v>89137.000000000175</v>
      </c>
      <c r="K8" s="2">
        <v>74243.99999999968</v>
      </c>
      <c r="L8" s="2">
        <v>73226.400000000009</v>
      </c>
      <c r="M8" s="2">
        <v>57669.600000000173</v>
      </c>
      <c r="N8" s="4"/>
    </row>
    <row r="9" spans="1:14" x14ac:dyDescent="0.25">
      <c r="A9" s="17">
        <v>2010</v>
      </c>
      <c r="B9" s="2">
        <v>57313.599999999999</v>
      </c>
      <c r="C9" s="2">
        <v>79686.399999999907</v>
      </c>
      <c r="D9" s="2">
        <v>40000.000000000036</v>
      </c>
      <c r="E9" s="2">
        <v>75000.000000000175</v>
      </c>
      <c r="F9" s="2">
        <v>63350.799999999821</v>
      </c>
      <c r="G9" s="2">
        <v>49162.400000000162</v>
      </c>
      <c r="H9" s="5">
        <v>49286.799999999967</v>
      </c>
      <c r="I9" s="5">
        <v>39200.000000000102</v>
      </c>
      <c r="J9" s="5">
        <v>38999.999999999702</v>
      </c>
      <c r="K9" s="5">
        <v>56499.999999999774</v>
      </c>
      <c r="L9" s="5">
        <v>38100.000000000022</v>
      </c>
      <c r="M9" s="5">
        <v>34300</v>
      </c>
    </row>
    <row r="10" spans="1:14" x14ac:dyDescent="0.25">
      <c r="A10" s="17">
        <v>2011</v>
      </c>
      <c r="B10" s="5">
        <v>51800.000000000065</v>
      </c>
      <c r="C10" s="5">
        <v>42200.00000000024</v>
      </c>
      <c r="D10" s="5">
        <v>47699.999999999854</v>
      </c>
      <c r="E10" s="5">
        <v>44200.000000000015</v>
      </c>
      <c r="F10" s="5">
        <v>60700</v>
      </c>
      <c r="G10" s="5">
        <v>38500</v>
      </c>
      <c r="H10" s="2"/>
      <c r="I10" s="2"/>
      <c r="J10" s="2"/>
      <c r="K10" s="2"/>
      <c r="L10" s="2"/>
      <c r="M10" s="2"/>
      <c r="N10" s="4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3" spans="1:14" ht="20.25" thickBot="1" x14ac:dyDescent="0.35">
      <c r="B13" s="25" t="s">
        <v>16</v>
      </c>
      <c r="C13" s="25"/>
      <c r="D13" s="25"/>
      <c r="E13" s="25"/>
      <c r="F13" s="25"/>
    </row>
    <row r="14" spans="1:14" ht="18.75" thickTop="1" thickBot="1" x14ac:dyDescent="0.35">
      <c r="B14" s="6" t="s">
        <v>0</v>
      </c>
      <c r="C14" s="6" t="s">
        <v>1</v>
      </c>
      <c r="D14" s="6" t="s">
        <v>2</v>
      </c>
      <c r="E14" s="6" t="s">
        <v>3</v>
      </c>
      <c r="F14" s="6" t="s">
        <v>4</v>
      </c>
      <c r="G14" s="6" t="s">
        <v>5</v>
      </c>
      <c r="H14" s="6" t="s">
        <v>6</v>
      </c>
      <c r="I14" s="6" t="s">
        <v>7</v>
      </c>
      <c r="J14" s="6" t="s">
        <v>8</v>
      </c>
      <c r="K14" s="6" t="s">
        <v>9</v>
      </c>
      <c r="L14" s="6" t="s">
        <v>10</v>
      </c>
      <c r="M14" s="6" t="s">
        <v>11</v>
      </c>
    </row>
    <row r="15" spans="1:14" ht="15.75" thickTop="1" x14ac:dyDescent="0.25">
      <c r="A15" s="8" t="s">
        <v>12</v>
      </c>
      <c r="B15" s="4">
        <f>AVERAGE(B6:B9)</f>
        <v>76376.75</v>
      </c>
      <c r="C15" s="4">
        <f>AVERAGE(C6:C9)</f>
        <v>79300.750000000015</v>
      </c>
      <c r="D15" s="4">
        <f>AVERAGE(D6:D9)</f>
        <v>68850.150000000081</v>
      </c>
      <c r="E15" s="4">
        <f>AVERAGE(E6:E9)</f>
        <v>89209.099999999962</v>
      </c>
      <c r="F15" s="4">
        <f>AVERAGE(F5:F9)</f>
        <v>86839.679999999891</v>
      </c>
      <c r="G15" s="4">
        <f>AVERAGE(G5:G9)</f>
        <v>81111.640000000058</v>
      </c>
      <c r="H15" s="4">
        <f t="shared" ref="H15:M15" si="0">AVERAGE(H5:H8)</f>
        <v>57207.175000000025</v>
      </c>
      <c r="I15" s="4">
        <f t="shared" si="0"/>
        <v>71864.775000000038</v>
      </c>
      <c r="J15" s="4">
        <f t="shared" si="0"/>
        <v>71620.800000000032</v>
      </c>
      <c r="K15" s="4">
        <f t="shared" si="0"/>
        <v>93861.724999999831</v>
      </c>
      <c r="L15" s="4">
        <f t="shared" si="0"/>
        <v>71723.125000000015</v>
      </c>
      <c r="M15" s="4">
        <f t="shared" si="0"/>
        <v>64031.300000000039</v>
      </c>
    </row>
    <row r="16" spans="1:14" x14ac:dyDescent="0.25">
      <c r="A16" s="11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</row>
    <row r="17" spans="1:13" x14ac:dyDescent="0.25">
      <c r="A17" s="8" t="s">
        <v>13</v>
      </c>
      <c r="B17" s="2"/>
      <c r="C17" s="2"/>
      <c r="D17" s="2"/>
      <c r="E17" s="2"/>
      <c r="F17" s="2"/>
      <c r="G17" s="2"/>
      <c r="H17" s="2">
        <v>49286.799999999967</v>
      </c>
      <c r="I17" s="2">
        <v>39200.000000000102</v>
      </c>
      <c r="J17" s="2">
        <v>38999.999999999702</v>
      </c>
      <c r="K17" s="2">
        <v>56499.999999999774</v>
      </c>
      <c r="L17" s="2">
        <v>38100.000000000022</v>
      </c>
      <c r="M17" s="2">
        <v>34300</v>
      </c>
    </row>
    <row r="18" spans="1:13" x14ac:dyDescent="0.25">
      <c r="A18" s="8" t="s">
        <v>14</v>
      </c>
      <c r="B18" s="2">
        <v>51800.000000000102</v>
      </c>
      <c r="C18" s="2">
        <v>42200.00000000024</v>
      </c>
      <c r="D18" s="2">
        <v>47699.999999999854</v>
      </c>
      <c r="E18" s="2">
        <v>44200.000000000015</v>
      </c>
      <c r="F18" s="2">
        <v>60700</v>
      </c>
      <c r="G18" s="2">
        <v>38500</v>
      </c>
      <c r="H18" s="2"/>
      <c r="I18" s="2"/>
      <c r="J18" s="2"/>
      <c r="K18" s="2"/>
      <c r="L18" s="2"/>
      <c r="M18" s="2"/>
    </row>
    <row r="19" spans="1:13" x14ac:dyDescent="0.25">
      <c r="A19" s="9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</row>
    <row r="20" spans="1:13" ht="30" x14ac:dyDescent="0.25">
      <c r="A20" s="7" t="s">
        <v>24</v>
      </c>
      <c r="B20" s="4">
        <f t="shared" ref="B20:G20" si="1">B15-B18</f>
        <v>24576.749999999898</v>
      </c>
      <c r="C20" s="4">
        <f t="shared" si="1"/>
        <v>37100.749999999774</v>
      </c>
      <c r="D20" s="4">
        <f t="shared" si="1"/>
        <v>21150.150000000227</v>
      </c>
      <c r="E20" s="4">
        <f t="shared" si="1"/>
        <v>45009.099999999948</v>
      </c>
      <c r="F20" s="4">
        <f t="shared" si="1"/>
        <v>26139.679999999891</v>
      </c>
      <c r="G20" s="4">
        <f t="shared" si="1"/>
        <v>42611.640000000058</v>
      </c>
      <c r="H20" s="4">
        <f t="shared" ref="H20:M20" si="2">H15-H17</f>
        <v>7920.3750000000582</v>
      </c>
      <c r="I20" s="4">
        <f t="shared" si="2"/>
        <v>32664.774999999936</v>
      </c>
      <c r="J20" s="4">
        <f t="shared" si="2"/>
        <v>32620.80000000033</v>
      </c>
      <c r="K20" s="4">
        <f t="shared" si="2"/>
        <v>37361.725000000057</v>
      </c>
      <c r="L20" s="4">
        <f t="shared" si="2"/>
        <v>33623.124999999993</v>
      </c>
      <c r="M20" s="4">
        <f t="shared" si="2"/>
        <v>29731.300000000039</v>
      </c>
    </row>
    <row r="21" spans="1:13" x14ac:dyDescent="0.25">
      <c r="A21" s="13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</row>
    <row r="22" spans="1:13" x14ac:dyDescent="0.25">
      <c r="A22" s="7" t="s">
        <v>15</v>
      </c>
      <c r="B22" s="15">
        <f t="shared" ref="B22:G22" si="3">B20*0.06</f>
        <v>1474.6049999999939</v>
      </c>
      <c r="C22" s="15">
        <f t="shared" si="3"/>
        <v>2226.0449999999864</v>
      </c>
      <c r="D22" s="15">
        <f t="shared" si="3"/>
        <v>1269.0090000000137</v>
      </c>
      <c r="E22" s="15">
        <f t="shared" si="3"/>
        <v>2700.5459999999966</v>
      </c>
      <c r="F22" s="15">
        <f t="shared" si="3"/>
        <v>1568.3807999999933</v>
      </c>
      <c r="G22" s="15">
        <f t="shared" si="3"/>
        <v>2556.6984000000034</v>
      </c>
      <c r="H22" s="15">
        <f t="shared" ref="H22:M22" si="4">H20*0.06</f>
        <v>475.22250000000349</v>
      </c>
      <c r="I22" s="15">
        <f t="shared" si="4"/>
        <v>1959.886499999996</v>
      </c>
      <c r="J22" s="15">
        <f t="shared" si="4"/>
        <v>1957.2480000000198</v>
      </c>
      <c r="K22" s="15">
        <f t="shared" si="4"/>
        <v>2241.7035000000033</v>
      </c>
      <c r="L22" s="15">
        <f t="shared" si="4"/>
        <v>2017.3874999999996</v>
      </c>
      <c r="M22" s="15">
        <f t="shared" si="4"/>
        <v>1783.8780000000022</v>
      </c>
    </row>
    <row r="25" spans="1:13" ht="20.25" thickBot="1" x14ac:dyDescent="0.35">
      <c r="B25" s="26" t="s">
        <v>19</v>
      </c>
      <c r="C25" s="26"/>
    </row>
    <row r="26" spans="1:13" ht="30.75" thickTop="1" x14ac:dyDescent="0.25">
      <c r="A26" s="22" t="s">
        <v>20</v>
      </c>
      <c r="B26" s="18">
        <v>911997</v>
      </c>
    </row>
    <row r="27" spans="1:13" x14ac:dyDescent="0.25">
      <c r="A27" s="20" t="s">
        <v>23</v>
      </c>
      <c r="B27" s="18">
        <f>SUM(H17:M17,B18:G18)</f>
        <v>541486.79999999981</v>
      </c>
      <c r="C27" s="27"/>
      <c r="D27" s="27"/>
      <c r="E27" s="27"/>
      <c r="F27" s="27"/>
      <c r="G27" s="27"/>
      <c r="M27" s="18"/>
    </row>
    <row r="28" spans="1:13" x14ac:dyDescent="0.25">
      <c r="A28" s="20" t="s">
        <v>21</v>
      </c>
      <c r="B28" s="18">
        <f>B26-B27</f>
        <v>370510.20000000019</v>
      </c>
    </row>
    <row r="29" spans="1:13" ht="31.5" x14ac:dyDescent="0.35">
      <c r="A29" s="21" t="s">
        <v>22</v>
      </c>
      <c r="B29" s="24">
        <f>B28*0.06</f>
        <v>22230.612000000012</v>
      </c>
      <c r="C29" s="23"/>
    </row>
    <row r="39" spans="4:7" x14ac:dyDescent="0.25">
      <c r="D39" s="18"/>
      <c r="E39" s="18"/>
      <c r="F39" s="18"/>
      <c r="G39" s="19"/>
    </row>
  </sheetData>
  <mergeCells count="4">
    <mergeCell ref="B13:F13"/>
    <mergeCell ref="B25:C25"/>
    <mergeCell ref="C27:G27"/>
    <mergeCell ref="B1:D1"/>
  </mergeCells>
  <pageMargins left="0.7" right="0.7" top="0.75" bottom="0.75" header="0.3" footer="0.3"/>
  <pageSetup orientation="portrait" r:id="rId1"/>
  <ignoredErrors>
    <ignoredError sqref="B15:G15 H15 I15:M1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Ryan Noe</dc:creator>
  <cp:lastModifiedBy> </cp:lastModifiedBy>
  <dcterms:created xsi:type="dcterms:W3CDTF">2011-06-09T13:10:11Z</dcterms:created>
  <dcterms:modified xsi:type="dcterms:W3CDTF">2011-07-12T13:26:42Z</dcterms:modified>
</cp:coreProperties>
</file>